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lockStructure="1"/>
  <bookViews>
    <workbookView xWindow="240" yWindow="108" windowWidth="14808" windowHeight="8016"/>
  </bookViews>
  <sheets>
    <sheet name="Calculator" sheetId="8" r:id="rId1"/>
  </sheets>
  <calcPr calcId="171027" concurrentCalc="0"/>
</workbook>
</file>

<file path=xl/calcChain.xml><?xml version="1.0" encoding="utf-8"?>
<calcChain xmlns="http://schemas.openxmlformats.org/spreadsheetml/2006/main">
  <c r="C55" i="8" l="1"/>
  <c r="D5" i="8"/>
  <c r="E5" i="8"/>
  <c r="D6" i="8"/>
  <c r="E6" i="8"/>
  <c r="D7" i="8"/>
  <c r="E7" i="8"/>
  <c r="D8" i="8"/>
  <c r="E8" i="8"/>
  <c r="D9" i="8"/>
  <c r="E9"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E34" i="8"/>
  <c r="E35" i="8"/>
  <c r="E36" i="8"/>
  <c r="E37" i="8"/>
  <c r="E38" i="8"/>
  <c r="E39" i="8"/>
  <c r="E40" i="8"/>
  <c r="E41" i="8"/>
  <c r="E42" i="8"/>
  <c r="E43" i="8"/>
  <c r="E44" i="8"/>
  <c r="E45" i="8"/>
  <c r="E46" i="8"/>
  <c r="E47" i="8"/>
  <c r="E48" i="8"/>
  <c r="E49" i="8"/>
  <c r="E50" i="8"/>
  <c r="E51" i="8"/>
  <c r="E52" i="8"/>
  <c r="E53" i="8"/>
  <c r="D54" i="8"/>
  <c r="E54" i="8"/>
  <c r="C56" i="8"/>
  <c r="D35" i="8"/>
  <c r="D36" i="8"/>
  <c r="D37" i="8"/>
  <c r="D38" i="8"/>
  <c r="D39" i="8"/>
  <c r="D40" i="8"/>
  <c r="D41" i="8"/>
  <c r="D42" i="8"/>
  <c r="D43" i="8"/>
  <c r="D44" i="8"/>
  <c r="D45" i="8"/>
  <c r="D46" i="8"/>
  <c r="D47" i="8"/>
  <c r="D48" i="8"/>
  <c r="D49" i="8"/>
  <c r="D50" i="8"/>
  <c r="D51" i="8"/>
  <c r="D52" i="8"/>
  <c r="D53" i="8"/>
  <c r="D34" i="8"/>
</calcChain>
</file>

<file path=xl/sharedStrings.xml><?xml version="1.0" encoding="utf-8"?>
<sst xmlns="http://schemas.openxmlformats.org/spreadsheetml/2006/main" count="62" uniqueCount="62">
  <si>
    <t>Created by Dr. Joseph H. Hammer (www.DrJosephHammer.com)</t>
  </si>
  <si>
    <t>How to Cite this Calculator (APA Style, 6th Edition)</t>
  </si>
  <si>
    <t>Average Relative Parameter Bias (ARPB) Calculator</t>
  </si>
  <si>
    <t>Item 1</t>
  </si>
  <si>
    <t>Item 2</t>
  </si>
  <si>
    <t>Item 3</t>
  </si>
  <si>
    <t>Item 4</t>
  </si>
  <si>
    <t>Item 5</t>
  </si>
  <si>
    <t>Item 6</t>
  </si>
  <si>
    <t>Item 8</t>
  </si>
  <si>
    <t xml:space="preserve">Item 7 </t>
  </si>
  <si>
    <t xml:space="preserve">Item 9 </t>
  </si>
  <si>
    <t>Item 10</t>
  </si>
  <si>
    <t>Item 11</t>
  </si>
  <si>
    <t>Item 12</t>
  </si>
  <si>
    <t>Item 13</t>
  </si>
  <si>
    <t>Item 14</t>
  </si>
  <si>
    <t>Item 15</t>
  </si>
  <si>
    <t xml:space="preserve">Item 16 </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</si>
  <si>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</si>
  <si>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</si>
  <si>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</si>
  <si>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</si>
  <si>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</si>
  <si>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</si>
  <si>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</si>
  <si>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</si>
  <si>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</si>
  <si>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</si>
  <si>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</si>
  <si>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</si>
  <si>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</si>
  <si>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</si>
  <si>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</si>
  <si>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</si>
  <si>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</si>
  <si>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</si>
  <si>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36</t>
  </si>
  <si>
    <t>Item 35</t>
  </si>
  <si>
    <t>Item 37</t>
  </si>
  <si>
    <t>Item 38</t>
  </si>
  <si>
    <t>Item 39</t>
  </si>
  <si>
    <t>Item 40</t>
  </si>
  <si>
    <t>Item 41</t>
  </si>
  <si>
    <t>Item 42</t>
  </si>
  <si>
    <t>Item 43</t>
  </si>
  <si>
    <t>Item 44</t>
  </si>
  <si>
    <t>Item 45</t>
  </si>
  <si>
    <t>Item 46</t>
  </si>
  <si>
    <t>Item 47</t>
  </si>
  <si>
    <t>Item 48</t>
  </si>
  <si>
    <t>Item 49</t>
  </si>
  <si>
    <t>Item 50</t>
  </si>
  <si>
    <t>Average Relative Parameter Bias (ARPB) =</t>
  </si>
  <si>
    <t>Number of items used to calculate ARPB =</t>
  </si>
  <si>
    <t>Standardized Loadings on General Factor from Bifactor CFA Model go into this column</t>
  </si>
  <si>
    <t>Standardized Loadings on Single Factor from Unidimensional CFA Model go into this column</t>
  </si>
  <si>
    <t xml:space="preserve">Copy and paste the standardized loadings for all items of the instrument into the proper column (see below labels).  If the instrument has 10 items, for example, then fill in the first 10 cells in both columns with the appropriate values drawn from your statistics program output, and leave the rest of the rows blank. The Calculator cannot handle calculations for instruments with more than 50 items. Please note that ARPB  is only relevant in the context of a bifactor model. </t>
  </si>
  <si>
    <t>Published information about ARPB:</t>
  </si>
  <si>
    <r>
      <rPr>
        <b/>
        <sz val="11"/>
        <color theme="1"/>
        <rFont val="Calibri"/>
        <family val="2"/>
        <scheme val="minor"/>
      </rPr>
      <t>Rodriguez, A., Reise, S. P., &amp; Haviland, M. G. (2016).</t>
    </r>
    <r>
      <rPr>
        <sz val="11"/>
        <color theme="1"/>
        <rFont val="Calibri"/>
        <family val="2"/>
        <scheme val="minor"/>
      </rPr>
      <t xml:space="preserve"> Evaluating bifactor models: Calculating and interpreting statistical indices.</t>
    </r>
    <r>
      <rPr>
        <i/>
        <sz val="11"/>
        <color theme="1"/>
        <rFont val="Calibri"/>
        <family val="2"/>
        <scheme val="minor"/>
      </rPr>
      <t xml:space="preserve"> Psychological Methods, 21, </t>
    </r>
    <r>
      <rPr>
        <sz val="11"/>
        <color theme="1"/>
        <rFont val="Calibri"/>
        <family val="2"/>
        <scheme val="minor"/>
      </rPr>
      <t xml:space="preserve">137-150. doi: 10.1037/met0000045   </t>
    </r>
    <r>
      <rPr>
        <sz val="11"/>
        <color rgb="FF0070C0"/>
        <rFont val="Calibri"/>
        <family val="2"/>
        <scheme val="minor"/>
      </rPr>
      <t>https://www.ncbi.nlm.nih.gov/pubmed/26523435</t>
    </r>
  </si>
  <si>
    <r>
      <t xml:space="preserve">Hammer, J. H. (2016, October). Average Relative Parameter Bias (ARPB) Calculator: A Microsoft Excel-based tool to calculate the ARPB statistic. Available from </t>
    </r>
    <r>
      <rPr>
        <sz val="11"/>
        <color rgb="FF0070C0"/>
        <rFont val="Calibri"/>
        <family val="2"/>
        <scheme val="minor"/>
      </rPr>
      <t>http://DrJosephHammer.com/</t>
    </r>
    <r>
      <rPr>
        <sz val="11"/>
        <color theme="1"/>
        <rFont val="Calibri"/>
        <family val="2"/>
        <scheme val="minor"/>
      </rPr>
      <t>.</t>
    </r>
  </si>
  <si>
    <r>
      <t xml:space="preserve">"We then computed the relative parameter bias as the difference between an item's loading in the unidimensional solution and its general factor loading in the bifactor (i.e., the truer model), divided by the general factor loading in the bifactor. We found that the average relative bias across items was 2%. According to Muthén, Kaplan, and Hollis (1987), </t>
    </r>
    <r>
      <rPr>
        <b/>
        <sz val="11"/>
        <color theme="1"/>
        <rFont val="Calibri"/>
        <family val="2"/>
        <scheme val="minor"/>
      </rPr>
      <t>parameter bias less than 10-15%</t>
    </r>
    <r>
      <rPr>
        <sz val="11"/>
        <color theme="1"/>
        <rFont val="Calibri"/>
        <family val="2"/>
        <scheme val="minor"/>
      </rPr>
      <t xml:space="preserve"> is acceptable and poses no serious concern." from p. 145 of Rodriguez, Reise, &amp; Haviland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</si>
</sst>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7" x14ac:knownFonts="1">
    <font>
      <sz val="11"/>
      <color theme="1"/>
      <name val="Calibri"/>
      <family val="2"/>
      <scheme val="minor"/>
    </font>
    <font>
      <sz val="20"/>
      <color theme="1"/>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sz val="11"/>
      <color rgb="FF0070C0"/>
      <name val="Calibri"/>
      <family val="2"/>
      <scheme val="minor"/>
    </font>
    <font>
      <sz val="10"/>
      <name val="Times New Roman"/>
      <family val="1"/>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7">
    <xf numFmtId="0" fontId="0" fillId="0" borderId="0" xfId="0"/>
    <xf numFmtId="0" fontId="0" fillId="0" borderId="0" xfId="0" applyAlignment="1">
      <alignment horizontal="center"/>
    </xf>
    <xf numFmtId="0" fontId="0" fillId="2" borderId="0" xfId="0" applyFill="1"/>
    <xf numFmtId="0" fontId="0" fillId="2" borderId="0" xfId="0" applyFill="1" applyBorder="1" applyAlignment="1">
      <alignment horizontal="center"/>
    </xf>
    <xf numFmtId="0" fontId="0" fillId="2" borderId="0" xfId="0" applyFill="1" applyAlignment="1">
      <alignment horizontal="center"/>
    </xf>
    <xf numFmtId="0" fontId="0" fillId="0" borderId="0" xfId="0" applyAlignment="1" applyProtection="1">
      <alignment horizontal="left" vertical="top" wrapText="1"/>
      <protection locked="0"/>
    </xf>
    <xf numFmtId="0" fontId="2" fillId="0" borderId="0" xfId="0" applyFont="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wrapText="1"/>
      <protection locked="0"/>
    </xf>
    <xf numFmtId="0" fontId="3" fillId="0" borderId="8" xfId="0" applyFont="1" applyBorder="1" applyAlignment="1">
      <alignment horizontal="center"/>
    </xf>
    <xf numFmtId="164" fontId="0" fillId="0" borderId="6" xfId="0" applyNumberFormat="1" applyBorder="1" applyAlignment="1">
      <alignment horizontal="left" vertical="top" wrapText="1"/>
    </xf>
    <xf numFmtId="164" fontId="0" fillId="0" borderId="7" xfId="0" applyNumberFormat="1" applyBorder="1" applyAlignment="1">
      <alignment horizontal="left" vertical="top" wrapText="1"/>
    </xf>
    <xf numFmtId="0" fontId="0" fillId="0" borderId="0" xfId="0" applyFill="1"/>
    <xf numFmtId="0" fontId="0" fillId="0" borderId="0" xfId="0" applyFill="1" applyBorder="1" applyAlignment="1">
      <alignment horizontal="left"/>
    </xf>
    <xf numFmtId="0" fontId="0" fillId="0" borderId="0" xfId="0" applyFill="1" applyAlignment="1">
      <alignment horizontal="center"/>
    </xf>
    <xf numFmtId="0" fontId="2" fillId="0" borderId="0" xfId="0" applyFont="1" applyBorder="1"/>
    <xf numFmtId="0" fontId="0" fillId="2" borderId="0" xfId="0" applyFill="1" applyBorder="1"/>
    <xf numFmtId="0" fontId="0" fillId="0" borderId="1" xfId="0" applyBorder="1"/>
    <xf numFmtId="1" fontId="0" fillId="0" borderId="2" xfId="0" applyNumberFormat="1" applyBorder="1" applyAlignment="1">
      <alignment horizontal="center"/>
    </xf>
    <xf numFmtId="0" fontId="2" fillId="0" borderId="4" xfId="0" applyFont="1" applyBorder="1"/>
    <xf numFmtId="165" fontId="0" fillId="0" borderId="5" xfId="0" applyNumberForma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64" fontId="0" fillId="0" borderId="8" xfId="0" applyNumberFormat="1" applyBorder="1" applyAlignment="1">
      <alignment horizontal="left" vertical="top" wrapText="1"/>
    </xf>
    <xf numFmtId="164" fontId="2" fillId="0" borderId="9" xfId="0" applyNumberFormat="1" applyFont="1" applyBorder="1" applyAlignment="1">
      <alignment horizontal="center" vertical="top" wrapText="1"/>
    </xf>
    <xf numFmtId="0" fontId="0" fillId="0" borderId="10" xfId="0" applyNumberFormat="1" applyFont="1" applyBorder="1" applyAlignment="1" applyProtection="1">
      <alignment horizontal="center"/>
      <protection locked="0"/>
    </xf>
    <xf numFmtId="0" fontId="0" fillId="0" borderId="11" xfId="0" applyNumberFormat="1" applyFont="1" applyBorder="1" applyAlignment="1" applyProtection="1">
      <alignment horizontal="center"/>
      <protection locked="0"/>
    </xf>
    <xf numFmtId="0" fontId="0" fillId="2" borderId="1" xfId="0" applyFill="1" applyBorder="1"/>
    <xf numFmtId="0" fontId="0" fillId="2" borderId="3" xfId="0" applyFill="1" applyBorder="1"/>
    <xf numFmtId="0" fontId="0" fillId="0" borderId="9" xfId="0" applyBorder="1"/>
    <xf numFmtId="164" fontId="6" fillId="3" borderId="10" xfId="0" applyNumberFormat="1" applyFont="1" applyFill="1" applyBorder="1" applyAlignment="1" applyProtection="1">
      <alignment horizontal="center" vertical="top"/>
      <protection locked="0"/>
    </xf>
    <xf numFmtId="0" fontId="0" fillId="0" borderId="10" xfId="0" applyFont="1" applyBorder="1" applyProtection="1">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workbookViewId="0">
      <selection activeCell="A61" sqref="A61:C61"/>
    </sheetView>
  </sheetViews>
  <sheetFormatPr defaultRowHeight="14.4" x14ac:dyDescent="0.3"/>
  <cols>
    <col min="2" max="2" width="40.44140625" bestFit="1" customWidth="1"/>
    <col min="3" max="3" width="41" bestFit="1" customWidth="1"/>
    <col min="4" max="4" width="9.21875" customWidth="1"/>
    <col min="5" max="5" width="8.5546875" customWidth="1"/>
    <col min="6" max="6" width="208.109375" customWidth="1"/>
    <col min="7" max="7" width="10.33203125" customWidth="1"/>
    <col min="8" max="8" width="11.44140625" customWidth="1"/>
    <col min="9" max="9" width="15.44140625" customWidth="1"/>
    <col min="10" max="10" width="62" customWidth="1"/>
  </cols>
  <sheetData>
    <row r="1" spans="1:13" ht="33.6" customHeight="1" thickBot="1" x14ac:dyDescent="0.55000000000000004">
      <c r="A1" s="21" t="s">
        <v>2</v>
      </c>
      <c r="B1" s="22"/>
      <c r="C1" s="23"/>
      <c r="D1" s="16"/>
      <c r="E1" s="2"/>
      <c r="F1" s="2"/>
      <c r="G1" s="12"/>
      <c r="H1" s="12"/>
      <c r="I1" s="12"/>
      <c r="J1" s="12"/>
    </row>
    <row r="2" spans="1:13" ht="15" thickBot="1" x14ac:dyDescent="0.35">
      <c r="A2" s="24" t="s">
        <v>0</v>
      </c>
      <c r="B2" s="9"/>
      <c r="C2" s="25"/>
      <c r="D2" s="16"/>
      <c r="E2" s="2"/>
      <c r="F2" s="2"/>
      <c r="G2" s="12"/>
      <c r="H2" s="12"/>
      <c r="I2" s="12"/>
      <c r="J2" s="12"/>
    </row>
    <row r="3" spans="1:13" ht="78.599999999999994" customHeight="1" thickBot="1" x14ac:dyDescent="0.35">
      <c r="A3" s="10" t="s">
        <v>57</v>
      </c>
      <c r="B3" s="26"/>
      <c r="C3" s="11"/>
      <c r="D3" s="16"/>
      <c r="E3" s="2"/>
      <c r="F3" s="3"/>
      <c r="G3" s="13"/>
      <c r="H3" s="13"/>
      <c r="I3" s="13"/>
      <c r="J3" s="12"/>
    </row>
    <row r="4" spans="1:13" ht="34.799999999999997" customHeight="1" thickBot="1" x14ac:dyDescent="0.35">
      <c r="A4" s="32"/>
      <c r="B4" s="27" t="s">
        <v>55</v>
      </c>
      <c r="C4" s="27" t="s">
        <v>56</v>
      </c>
      <c r="D4" s="16"/>
      <c r="E4" s="2"/>
      <c r="F4" s="3"/>
      <c r="G4" s="13"/>
      <c r="H4" s="13"/>
      <c r="I4" s="13"/>
      <c r="J4" s="12"/>
    </row>
    <row r="5" spans="1:13" x14ac:dyDescent="0.3">
      <c r="A5" s="17" t="s">
        <v>3</v>
      </c>
      <c r="B5" s="33">
        <v>0.76</v>
      </c>
      <c r="C5" s="33">
        <v>0.74199999999999999</v>
      </c>
      <c r="D5" s="3">
        <f>IF(ISBLANK(B5), " ", ABS(B5-C5))</f>
        <v>1.8000000000000016E-2</v>
      </c>
      <c r="E5" s="4">
        <f>IF(ISBLANK(B5), " ", D5/B5)</f>
        <v>2.3684210526315811E-2</v>
      </c>
      <c r="F5" s="4"/>
      <c r="G5" s="14"/>
      <c r="H5" s="14"/>
      <c r="I5" s="14"/>
      <c r="J5" s="14"/>
      <c r="K5" s="1"/>
      <c r="L5" s="1"/>
      <c r="M5" s="1"/>
    </row>
    <row r="6" spans="1:13" x14ac:dyDescent="0.3">
      <c r="A6" s="17" t="s">
        <v>4</v>
      </c>
      <c r="B6" s="33">
        <v>0.69</v>
      </c>
      <c r="C6" s="33">
        <v>0.67</v>
      </c>
      <c r="D6" s="3">
        <f>IF(ISBLANK(B6), " ", ABS(B6-C6))</f>
        <v>1.9999999999999907E-2</v>
      </c>
      <c r="E6" s="4">
        <f>IF(ISBLANK(B6), " ", D6/B6)</f>
        <v>2.898550724637668E-2</v>
      </c>
      <c r="F6" s="4"/>
      <c r="G6" s="14"/>
      <c r="H6" s="14"/>
      <c r="I6" s="14"/>
      <c r="J6" s="14"/>
      <c r="K6" s="1"/>
      <c r="L6" s="1"/>
      <c r="M6" s="1"/>
    </row>
    <row r="7" spans="1:13" x14ac:dyDescent="0.3">
      <c r="A7" s="17" t="s">
        <v>5</v>
      </c>
      <c r="B7" s="33">
        <v>0.5</v>
      </c>
      <c r="C7" s="33">
        <v>0.48799999999999999</v>
      </c>
      <c r="D7" s="3">
        <f>IF(ISBLANK(B7), " ", ABS(B7-C7))</f>
        <v>1.2000000000000011E-2</v>
      </c>
      <c r="E7" s="4">
        <f>IF(ISBLANK(B7), " ", D7/B7)</f>
        <v>2.4000000000000021E-2</v>
      </c>
      <c r="F7" s="4"/>
      <c r="G7" s="14"/>
      <c r="H7" s="14"/>
      <c r="I7" s="14"/>
      <c r="J7" s="14"/>
      <c r="K7" s="1"/>
      <c r="L7" s="1"/>
      <c r="M7" s="1"/>
    </row>
    <row r="8" spans="1:13" x14ac:dyDescent="0.3">
      <c r="A8" s="17" t="s">
        <v>6</v>
      </c>
      <c r="B8" s="33">
        <v>0.62</v>
      </c>
      <c r="C8" s="33">
        <v>0.64100000000000001</v>
      </c>
      <c r="D8" s="3">
        <f>IF(ISBLANK(B8), " ", ABS(B8-C8))</f>
        <v>2.1000000000000019E-2</v>
      </c>
      <c r="E8" s="4">
        <f>IF(ISBLANK(B8), " ", D8/B8)</f>
        <v>3.3870967741935515E-2</v>
      </c>
      <c r="F8" s="4"/>
      <c r="G8" s="14"/>
      <c r="H8" s="14"/>
      <c r="I8" s="14"/>
      <c r="J8" s="14"/>
      <c r="K8" s="1"/>
      <c r="L8" s="1"/>
      <c r="M8" s="1"/>
    </row>
    <row r="9" spans="1:13" x14ac:dyDescent="0.3">
      <c r="A9" s="17" t="s">
        <v>7</v>
      </c>
      <c r="B9" s="33">
        <v>0.61</v>
      </c>
      <c r="C9" s="33">
        <v>0.629</v>
      </c>
      <c r="D9" s="3">
        <f>IF(ISBLANK(B9), " ", ABS(B9-C9))</f>
        <v>1.9000000000000017E-2</v>
      </c>
      <c r="E9" s="4">
        <f>IF(ISBLANK(B9), " ", D9/B9)</f>
        <v>3.1147540983606586E-2</v>
      </c>
      <c r="F9" s="4"/>
      <c r="G9" s="14"/>
      <c r="H9" s="14"/>
      <c r="I9" s="14"/>
      <c r="J9" s="14"/>
      <c r="K9" s="1"/>
      <c r="L9" s="1"/>
      <c r="M9" s="1"/>
    </row>
    <row r="10" spans="1:13" x14ac:dyDescent="0.3">
      <c r="A10" s="17" t="s">
        <v>8</v>
      </c>
      <c r="B10" s="33">
        <v>0.66</v>
      </c>
      <c r="C10" s="33">
        <v>0.67100000000000004</v>
      </c>
      <c r="D10" s="3">
        <f>IF(ISBLANK(B10), " ", ABS(B10-C10))</f>
        <v>1.100000000000001E-2</v>
      </c>
      <c r="E10" s="4">
        <f>IF(ISBLANK(B10), " ", D10/B10)</f>
        <v>1.666666666666668E-2</v>
      </c>
      <c r="F10" s="4"/>
      <c r="G10" s="14"/>
      <c r="H10" s="14"/>
      <c r="I10" s="14"/>
      <c r="J10" s="14"/>
      <c r="K10" s="1"/>
      <c r="L10" s="1"/>
      <c r="M10" s="1"/>
    </row>
    <row r="11" spans="1:13" x14ac:dyDescent="0.3">
      <c r="A11" s="17" t="s">
        <v>10</v>
      </c>
      <c r="B11" s="33">
        <v>0.51</v>
      </c>
      <c r="C11" s="33">
        <v>0.51500000000000001</v>
      </c>
      <c r="D11" s="3">
        <f>IF(ISBLANK(B11), " ", ABS(B11-C11))</f>
        <v>5.0000000000000044E-3</v>
      </c>
      <c r="E11" s="4">
        <f>IF(ISBLANK(B11), " ", D11/B11)</f>
        <v>9.8039215686274595E-3</v>
      </c>
      <c r="F11" s="4"/>
      <c r="G11" s="14"/>
      <c r="H11" s="14"/>
      <c r="I11" s="14"/>
      <c r="J11" s="14"/>
      <c r="K11" s="1"/>
      <c r="L11" s="1"/>
      <c r="M11" s="1"/>
    </row>
    <row r="12" spans="1:13" x14ac:dyDescent="0.3">
      <c r="A12" s="17" t="s">
        <v>9</v>
      </c>
      <c r="B12" s="33">
        <v>0.45</v>
      </c>
      <c r="C12" s="33">
        <v>0.47099999999999997</v>
      </c>
      <c r="D12" s="3">
        <f>IF(ISBLANK(B12), " ", ABS(B12-C12))</f>
        <v>2.0999999999999963E-2</v>
      </c>
      <c r="E12" s="4">
        <f>IF(ISBLANK(B12), " ", D12/B12)</f>
        <v>4.6666666666666586E-2</v>
      </c>
      <c r="F12" s="4"/>
      <c r="G12" s="14"/>
      <c r="H12" s="14"/>
      <c r="I12" s="14"/>
      <c r="J12" s="14"/>
      <c r="K12" s="1"/>
      <c r="L12" s="1"/>
      <c r="M12" s="1"/>
    </row>
    <row r="13" spans="1:13" x14ac:dyDescent="0.3">
      <c r="A13" s="17" t="s">
        <v>11</v>
      </c>
      <c r="B13" s="33">
        <v>0.21</v>
      </c>
      <c r="C13" s="33">
        <v>0.23400000000000001</v>
      </c>
      <c r="D13" s="3">
        <f>IF(ISBLANK(B13), " ", ABS(B13-C13))</f>
        <v>2.4000000000000021E-2</v>
      </c>
      <c r="E13" s="4">
        <f>IF(ISBLANK(B13), " ", D13/B13)</f>
        <v>0.11428571428571439</v>
      </c>
      <c r="F13" s="4"/>
      <c r="G13" s="14"/>
      <c r="H13" s="14"/>
      <c r="I13" s="14"/>
      <c r="J13" s="14"/>
      <c r="K13" s="1"/>
      <c r="L13" s="1"/>
      <c r="M13" s="1"/>
    </row>
    <row r="14" spans="1:13" x14ac:dyDescent="0.3">
      <c r="A14" s="17" t="s">
        <v>12</v>
      </c>
      <c r="B14" s="33">
        <v>0.54</v>
      </c>
      <c r="C14" s="33">
        <v>0.56100000000000005</v>
      </c>
      <c r="D14" s="3">
        <f>IF(ISBLANK(B14), " ", ABS(B14-C14))</f>
        <v>2.1000000000000019E-2</v>
      </c>
      <c r="E14" s="4">
        <f>IF(ISBLANK(B14), " ", D14/B14)</f>
        <v>3.8888888888888924E-2</v>
      </c>
      <c r="F14" s="4"/>
      <c r="G14" s="14"/>
      <c r="H14" s="14"/>
      <c r="I14" s="14"/>
      <c r="J14" s="14"/>
      <c r="K14" s="1"/>
      <c r="L14" s="1"/>
      <c r="M14" s="1"/>
    </row>
    <row r="15" spans="1:13" x14ac:dyDescent="0.3">
      <c r="A15" s="17" t="s">
        <v>13</v>
      </c>
      <c r="B15" s="33">
        <v>0.52</v>
      </c>
      <c r="C15" s="33">
        <v>0.53700000000000003</v>
      </c>
      <c r="D15" s="3">
        <f>IF(ISBLANK(B15), " ", ABS(B15-C15))</f>
        <v>1.7000000000000015E-2</v>
      </c>
      <c r="E15" s="4">
        <f>IF(ISBLANK(B15), " ", D15/B15)</f>
        <v>3.2692307692307722E-2</v>
      </c>
      <c r="F15" s="4"/>
      <c r="G15" s="14"/>
      <c r="H15" s="14"/>
      <c r="I15" s="14"/>
      <c r="J15" s="14"/>
      <c r="K15" s="1"/>
      <c r="L15" s="1"/>
      <c r="M15" s="1"/>
    </row>
    <row r="16" spans="1:13" x14ac:dyDescent="0.3">
      <c r="A16" s="17" t="s">
        <v>14</v>
      </c>
      <c r="B16" s="33">
        <v>0.39</v>
      </c>
      <c r="C16" s="33">
        <v>0.42199999999999999</v>
      </c>
      <c r="D16" s="3">
        <f>IF(ISBLANK(B16), " ", ABS(B16-C16))</f>
        <v>3.1999999999999973E-2</v>
      </c>
      <c r="E16" s="4">
        <f>IF(ISBLANK(B16), " ", D16/B16)</f>
        <v>8.2051282051281982E-2</v>
      </c>
      <c r="F16" s="4"/>
      <c r="G16" s="14"/>
      <c r="H16" s="14"/>
      <c r="I16" s="14"/>
      <c r="J16" s="14"/>
      <c r="K16" s="1"/>
      <c r="L16" s="1"/>
      <c r="M16" s="1"/>
    </row>
    <row r="17" spans="1:13" x14ac:dyDescent="0.3">
      <c r="A17" s="17" t="s">
        <v>15</v>
      </c>
      <c r="B17" s="33">
        <v>0.61</v>
      </c>
      <c r="C17" s="33">
        <v>0.624</v>
      </c>
      <c r="D17" s="3">
        <f>IF(ISBLANK(B17), " ", ABS(B17-C17))</f>
        <v>1.4000000000000012E-2</v>
      </c>
      <c r="E17" s="4">
        <f>IF(ISBLANK(B17), " ", D17/B17)</f>
        <v>2.2950819672131167E-2</v>
      </c>
      <c r="F17" s="4"/>
      <c r="G17" s="14"/>
      <c r="H17" s="14"/>
      <c r="I17" s="14"/>
      <c r="J17" s="14"/>
      <c r="K17" s="1"/>
      <c r="L17" s="1"/>
      <c r="M17" s="1"/>
    </row>
    <row r="18" spans="1:13" x14ac:dyDescent="0.3">
      <c r="A18" s="17" t="s">
        <v>16</v>
      </c>
      <c r="B18" s="33">
        <v>0.56000000000000005</v>
      </c>
      <c r="C18" s="33">
        <v>0.57999999999999996</v>
      </c>
      <c r="D18" s="3">
        <f>IF(ISBLANK(B18), " ", ABS(B18-C18))</f>
        <v>1.9999999999999907E-2</v>
      </c>
      <c r="E18" s="4">
        <f>IF(ISBLANK(B18), " ", D18/B18)</f>
        <v>3.5714285714285546E-2</v>
      </c>
      <c r="F18" s="4"/>
      <c r="G18" s="14"/>
      <c r="H18" s="14"/>
      <c r="I18" s="14"/>
      <c r="J18" s="14"/>
      <c r="K18" s="1"/>
      <c r="L18" s="1"/>
      <c r="M18" s="1"/>
    </row>
    <row r="19" spans="1:13" x14ac:dyDescent="0.3">
      <c r="A19" s="17" t="s">
        <v>17</v>
      </c>
      <c r="B19" s="33">
        <v>0.55000000000000004</v>
      </c>
      <c r="C19" s="33">
        <v>0.57499999999999996</v>
      </c>
      <c r="D19" s="3">
        <f>IF(ISBLANK(B19), " ", ABS(B19-C19))</f>
        <v>2.4999999999999911E-2</v>
      </c>
      <c r="E19" s="4">
        <f>IF(ISBLANK(B19), " ", D19/B19)</f>
        <v>4.5454545454545289E-2</v>
      </c>
      <c r="F19" s="4"/>
      <c r="G19" s="14"/>
      <c r="H19" s="14"/>
      <c r="I19" s="14"/>
      <c r="J19" s="14"/>
      <c r="K19" s="1"/>
      <c r="L19" s="1"/>
      <c r="M19" s="1"/>
    </row>
    <row r="20" spans="1:13" x14ac:dyDescent="0.3">
      <c r="A20" s="17" t="s">
        <v>18</v>
      </c>
      <c r="B20" s="33">
        <v>0.61</v>
      </c>
      <c r="C20" s="33">
        <v>0.64600000000000002</v>
      </c>
      <c r="D20" s="3">
        <f>IF(ISBLANK(B20), " ", ABS(B20-C20))</f>
        <v>3.6000000000000032E-2</v>
      </c>
      <c r="E20" s="4">
        <f>IF(ISBLANK(B20), " ", D20/B20)</f>
        <v>5.9016393442623001E-2</v>
      </c>
      <c r="F20" s="4"/>
      <c r="G20" s="14"/>
      <c r="H20" s="14"/>
      <c r="I20" s="14"/>
      <c r="J20" s="14"/>
      <c r="K20" s="1"/>
      <c r="L20" s="1"/>
      <c r="M20" s="1"/>
    </row>
    <row r="21" spans="1:13" x14ac:dyDescent="0.3">
      <c r="A21" s="17" t="s">
        <v>19</v>
      </c>
      <c r="B21" s="33">
        <v>0.57999999999999996</v>
      </c>
      <c r="C21" s="33">
        <v>0.61299999999999999</v>
      </c>
      <c r="D21" s="3">
        <f>IF(ISBLANK(B21), " ", ABS(B21-C21))</f>
        <v>3.3000000000000029E-2</v>
      </c>
      <c r="E21" s="4">
        <f>IF(ISBLANK(B21), " ", D21/B21)</f>
        <v>5.6896551724137982E-2</v>
      </c>
      <c r="F21" s="4"/>
      <c r="G21" s="14"/>
      <c r="H21" s="14"/>
      <c r="I21" s="14"/>
      <c r="J21" s="14"/>
      <c r="K21" s="1"/>
      <c r="L21" s="1"/>
      <c r="M21" s="1"/>
    </row>
    <row r="22" spans="1:13" x14ac:dyDescent="0.3">
      <c r="A22" s="17" t="s">
        <v>20</v>
      </c>
      <c r="B22" s="33">
        <v>0.74</v>
      </c>
      <c r="C22" s="33">
        <v>0.71399999999999997</v>
      </c>
      <c r="D22" s="3">
        <f>IF(ISBLANK(B22), " ", ABS(B22-C22))</f>
        <v>2.6000000000000023E-2</v>
      </c>
      <c r="E22" s="4">
        <f>IF(ISBLANK(B22), " ", D22/B22)</f>
        <v>3.5135135135135165E-2</v>
      </c>
      <c r="F22" s="4"/>
      <c r="G22" s="14"/>
      <c r="H22" s="14"/>
      <c r="I22" s="14"/>
      <c r="J22" s="14"/>
      <c r="K22" s="1"/>
      <c r="L22" s="1"/>
      <c r="M22" s="1"/>
    </row>
    <row r="23" spans="1:13" x14ac:dyDescent="0.3">
      <c r="A23" s="17" t="s">
        <v>21</v>
      </c>
      <c r="B23" s="33">
        <v>0.54</v>
      </c>
      <c r="C23" s="33">
        <v>0.54500000000000004</v>
      </c>
      <c r="D23" s="3">
        <f>IF(ISBLANK(B23), " ", ABS(B23-C23))</f>
        <v>5.0000000000000044E-3</v>
      </c>
      <c r="E23" s="4">
        <f>IF(ISBLANK(B23), " ", D23/B23)</f>
        <v>9.2592592592592674E-3</v>
      </c>
      <c r="F23" s="4"/>
      <c r="G23" s="14"/>
      <c r="H23" s="14"/>
      <c r="I23" s="14"/>
      <c r="J23" s="14"/>
      <c r="K23" s="1"/>
      <c r="L23" s="1"/>
      <c r="M23" s="1"/>
    </row>
    <row r="24" spans="1:13" x14ac:dyDescent="0.3">
      <c r="A24" s="17" t="s">
        <v>22</v>
      </c>
      <c r="B24" s="33">
        <v>0.68</v>
      </c>
      <c r="C24" s="33">
        <v>0.71699999999999997</v>
      </c>
      <c r="D24" s="3">
        <f>IF(ISBLANK(B24), " ", ABS(B24-C24))</f>
        <v>3.6999999999999922E-2</v>
      </c>
      <c r="E24" s="4">
        <f>IF(ISBLANK(B24), " ", D24/B24)</f>
        <v>5.4411764705882236E-2</v>
      </c>
      <c r="F24" s="4"/>
      <c r="G24" s="14"/>
      <c r="H24" s="14"/>
      <c r="I24" s="14"/>
      <c r="J24" s="14"/>
      <c r="K24" s="1"/>
      <c r="L24" s="1"/>
      <c r="M24" s="1"/>
    </row>
    <row r="25" spans="1:13" x14ac:dyDescent="0.3">
      <c r="A25" s="17" t="s">
        <v>23</v>
      </c>
      <c r="B25" s="33">
        <v>0.71</v>
      </c>
      <c r="C25" s="33">
        <v>0.72199999999999998</v>
      </c>
      <c r="D25" s="3">
        <f>IF(ISBLANK(B25), " ", ABS(B25-C25))</f>
        <v>1.2000000000000011E-2</v>
      </c>
      <c r="E25" s="4">
        <f>IF(ISBLANK(B25), " ", D25/B25)</f>
        <v>1.6901408450704241E-2</v>
      </c>
      <c r="F25" s="4"/>
      <c r="G25" s="14"/>
      <c r="H25" s="14"/>
      <c r="I25" s="14"/>
      <c r="J25" s="14"/>
      <c r="K25" s="1"/>
      <c r="L25" s="1"/>
      <c r="M25" s="1"/>
    </row>
    <row r="26" spans="1:13" x14ac:dyDescent="0.3">
      <c r="A26" s="17" t="s">
        <v>24</v>
      </c>
      <c r="B26" s="33">
        <v>0.64</v>
      </c>
      <c r="C26" s="33">
        <v>0.67700000000000005</v>
      </c>
      <c r="D26" s="3">
        <f>IF(ISBLANK(B26), " ", ABS(B26-C26))</f>
        <v>3.7000000000000033E-2</v>
      </c>
      <c r="E26" s="4">
        <f>IF(ISBLANK(B26), " ", D26/B26)</f>
        <v>5.7812500000000051E-2</v>
      </c>
      <c r="F26" s="4"/>
      <c r="G26" s="14"/>
      <c r="H26" s="14"/>
      <c r="I26" s="14"/>
      <c r="J26" s="14"/>
      <c r="K26" s="1"/>
      <c r="L26" s="1"/>
      <c r="M26" s="1"/>
    </row>
    <row r="27" spans="1:13" x14ac:dyDescent="0.3">
      <c r="A27" s="17" t="s">
        <v>25</v>
      </c>
      <c r="B27" s="33">
        <v>0.65</v>
      </c>
      <c r="C27" s="33">
        <v>0.66200000000000003</v>
      </c>
      <c r="D27" s="3">
        <f>IF(ISBLANK(B27), " ", ABS(B27-C27))</f>
        <v>1.2000000000000011E-2</v>
      </c>
      <c r="E27" s="4">
        <f>IF(ISBLANK(B27), " ", D27/B27)</f>
        <v>1.8461538461538477E-2</v>
      </c>
      <c r="F27" s="4"/>
      <c r="G27" s="14"/>
      <c r="H27" s="14"/>
      <c r="I27" s="14"/>
      <c r="J27" s="14"/>
      <c r="K27" s="1"/>
      <c r="L27" s="1"/>
      <c r="M27" s="1"/>
    </row>
    <row r="28" spans="1:13" x14ac:dyDescent="0.3">
      <c r="A28" s="17" t="s">
        <v>26</v>
      </c>
      <c r="B28" s="33">
        <v>0.66</v>
      </c>
      <c r="C28" s="33">
        <v>0.68300000000000005</v>
      </c>
      <c r="D28" s="3">
        <f>IF(ISBLANK(B28), " ", ABS(B28-C28))</f>
        <v>2.300000000000002E-2</v>
      </c>
      <c r="E28" s="4">
        <f>IF(ISBLANK(B28), " ", D28/B28)</f>
        <v>3.4848484848484879E-2</v>
      </c>
      <c r="F28" s="4"/>
      <c r="G28" s="14"/>
      <c r="H28" s="14"/>
      <c r="I28" s="14"/>
      <c r="J28" s="14"/>
      <c r="K28" s="1"/>
      <c r="L28" s="1"/>
      <c r="M28" s="1"/>
    </row>
    <row r="29" spans="1:13" x14ac:dyDescent="0.3">
      <c r="A29" s="17" t="s">
        <v>27</v>
      </c>
      <c r="B29" s="33">
        <v>0.04</v>
      </c>
      <c r="C29" s="33">
        <v>5.5E-2</v>
      </c>
      <c r="D29" s="3">
        <f>IF(ISBLANK(B29), " ", ABS(B29-C29))</f>
        <v>1.4999999999999999E-2</v>
      </c>
      <c r="E29" s="4">
        <f>IF(ISBLANK(B29), " ", D29/B29)</f>
        <v>0.375</v>
      </c>
      <c r="F29" s="4"/>
      <c r="G29" s="14"/>
      <c r="H29" s="14"/>
      <c r="I29" s="14"/>
      <c r="J29" s="14"/>
      <c r="K29" s="1"/>
      <c r="L29" s="1"/>
      <c r="M29" s="1"/>
    </row>
    <row r="30" spans="1:13" x14ac:dyDescent="0.3">
      <c r="A30" s="17" t="s">
        <v>28</v>
      </c>
      <c r="B30" s="33">
        <v>0.69</v>
      </c>
      <c r="C30" s="33">
        <v>0.67700000000000005</v>
      </c>
      <c r="D30" s="3">
        <f>IF(ISBLANK(B30), " ", ABS(B30-C30))</f>
        <v>1.2999999999999901E-2</v>
      </c>
      <c r="E30" s="4">
        <f>IF(ISBLANK(B30), " ", D30/B30)</f>
        <v>1.8840579710144786E-2</v>
      </c>
      <c r="F30" s="4"/>
      <c r="G30" s="14"/>
      <c r="H30" s="14"/>
      <c r="I30" s="14"/>
      <c r="J30" s="14"/>
      <c r="K30" s="1"/>
      <c r="L30" s="1"/>
      <c r="M30" s="1"/>
    </row>
    <row r="31" spans="1:13" x14ac:dyDescent="0.3">
      <c r="A31" s="17" t="s">
        <v>29</v>
      </c>
      <c r="B31" s="33">
        <v>0.57999999999999996</v>
      </c>
      <c r="C31" s="33">
        <v>0.57399999999999995</v>
      </c>
      <c r="D31" s="3">
        <f>IF(ISBLANK(B31), " ", ABS(B31-C31))</f>
        <v>6.0000000000000053E-3</v>
      </c>
      <c r="E31" s="4">
        <f>IF(ISBLANK(B31), " ", D31/B31)</f>
        <v>1.0344827586206907E-2</v>
      </c>
      <c r="F31" s="4"/>
      <c r="G31" s="14"/>
      <c r="H31" s="14"/>
      <c r="I31" s="14"/>
      <c r="J31" s="14"/>
      <c r="K31" s="1"/>
      <c r="L31" s="1"/>
      <c r="M31" s="1"/>
    </row>
    <row r="32" spans="1:13" x14ac:dyDescent="0.3">
      <c r="A32" s="17" t="s">
        <v>30</v>
      </c>
      <c r="B32" s="33">
        <v>0.22</v>
      </c>
      <c r="C32" s="33">
        <v>0.245</v>
      </c>
      <c r="D32" s="3">
        <f>IF(ISBLANK(B32), " ", ABS(B32-C32))</f>
        <v>2.4999999999999994E-2</v>
      </c>
      <c r="E32" s="4">
        <f>IF(ISBLANK(B32), " ", D32/B32)</f>
        <v>0.1136363636363636</v>
      </c>
      <c r="F32" s="4"/>
      <c r="G32" s="14"/>
      <c r="H32" s="14"/>
      <c r="I32" s="14"/>
      <c r="J32" s="14"/>
      <c r="K32" s="1"/>
      <c r="L32" s="1"/>
      <c r="M32" s="1"/>
    </row>
    <row r="33" spans="1:13" x14ac:dyDescent="0.3">
      <c r="A33" s="17" t="s">
        <v>31</v>
      </c>
      <c r="B33" s="33">
        <v>0.18</v>
      </c>
      <c r="C33" s="33">
        <v>0.185</v>
      </c>
      <c r="D33" s="3">
        <f>IF(ISBLANK(B33), " ", ABS(B33-C33))</f>
        <v>5.0000000000000044E-3</v>
      </c>
      <c r="E33" s="4">
        <f>IF(ISBLANK(B33), " ", D33/B33)</f>
        <v>2.7777777777777804E-2</v>
      </c>
      <c r="F33" s="4"/>
      <c r="G33" s="14"/>
      <c r="H33" s="14"/>
      <c r="I33" s="14"/>
      <c r="J33" s="14"/>
      <c r="K33" s="1"/>
      <c r="L33" s="1"/>
      <c r="M33" s="1"/>
    </row>
    <row r="34" spans="1:13" x14ac:dyDescent="0.3">
      <c r="A34" s="17" t="s">
        <v>32</v>
      </c>
      <c r="B34" s="34"/>
      <c r="C34" s="34"/>
      <c r="D34" s="3" t="str">
        <f>IF(ISBLANK(B34), " ", ABS(B34-C34))</f>
        <v xml:space="preserve"> </v>
      </c>
      <c r="E34" s="4" t="str">
        <f>IF(ISBLANK(B34), " ", D34/B34)</f>
        <v xml:space="preserve"> </v>
      </c>
      <c r="F34" s="4"/>
      <c r="G34" s="14"/>
      <c r="H34" s="14"/>
      <c r="I34" s="14"/>
      <c r="J34" s="14"/>
      <c r="K34" s="1"/>
      <c r="L34" s="1"/>
      <c r="M34" s="1"/>
    </row>
    <row r="35" spans="1:13" x14ac:dyDescent="0.3">
      <c r="A35" s="17" t="s">
        <v>33</v>
      </c>
      <c r="B35" s="34"/>
      <c r="C35" s="34"/>
      <c r="D35" s="3" t="str">
        <f>IF(ISBLANK(B35), " ", ABS(B35-C35))</f>
        <v xml:space="preserve"> </v>
      </c>
      <c r="E35" s="4" t="str">
        <f>IF(ISBLANK(B35), " ", D35/B35)</f>
        <v xml:space="preserve"> </v>
      </c>
      <c r="F35" s="4"/>
      <c r="G35" s="14"/>
      <c r="H35" s="14"/>
      <c r="I35" s="14"/>
      <c r="J35" s="14"/>
      <c r="K35" s="1"/>
      <c r="L35" s="1"/>
      <c r="M35" s="1"/>
    </row>
    <row r="36" spans="1:13" x14ac:dyDescent="0.3">
      <c r="A36" s="17" t="s">
        <v>34</v>
      </c>
      <c r="B36" s="34"/>
      <c r="C36" s="34"/>
      <c r="D36" s="3" t="str">
        <f>IF(ISBLANK(B36), " ", ABS(B36-C36))</f>
        <v xml:space="preserve"> </v>
      </c>
      <c r="E36" s="4" t="str">
        <f>IF(ISBLANK(B36), " ", D36/B36)</f>
        <v xml:space="preserve"> </v>
      </c>
      <c r="F36" s="4"/>
      <c r="G36" s="14"/>
      <c r="H36" s="14"/>
      <c r="I36" s="14"/>
      <c r="J36" s="14"/>
      <c r="K36" s="1"/>
      <c r="L36" s="1"/>
      <c r="M36" s="1"/>
    </row>
    <row r="37" spans="1:13" x14ac:dyDescent="0.3">
      <c r="A37" s="17" t="s">
        <v>35</v>
      </c>
      <c r="B37" s="34"/>
      <c r="C37" s="34"/>
      <c r="D37" s="3" t="str">
        <f>IF(ISBLANK(B37), " ", ABS(B37-C37))</f>
        <v xml:space="preserve"> </v>
      </c>
      <c r="E37" s="4" t="str">
        <f>IF(ISBLANK(B37), " ", D37/B37)</f>
        <v xml:space="preserve"> </v>
      </c>
      <c r="F37" s="4"/>
      <c r="G37" s="14"/>
      <c r="H37" s="14"/>
      <c r="I37" s="14"/>
      <c r="J37" s="14"/>
      <c r="K37" s="1"/>
      <c r="L37" s="1"/>
      <c r="M37" s="1"/>
    </row>
    <row r="38" spans="1:13" x14ac:dyDescent="0.3">
      <c r="A38" s="17" t="s">
        <v>36</v>
      </c>
      <c r="B38" s="35"/>
      <c r="C38" s="28"/>
      <c r="D38" s="3" t="str">
        <f>IF(ISBLANK(B38), " ", ABS(B38-C38))</f>
        <v xml:space="preserve"> </v>
      </c>
      <c r="E38" s="4" t="str">
        <f>IF(ISBLANK(B38), " ", D38/B38)</f>
        <v xml:space="preserve"> </v>
      </c>
      <c r="F38" s="4"/>
      <c r="G38" s="14"/>
      <c r="H38" s="14"/>
      <c r="I38" s="14"/>
      <c r="J38" s="14"/>
      <c r="K38" s="1"/>
      <c r="L38" s="1"/>
      <c r="M38" s="1"/>
    </row>
    <row r="39" spans="1:13" x14ac:dyDescent="0.3">
      <c r="A39" s="17" t="s">
        <v>38</v>
      </c>
      <c r="B39" s="35"/>
      <c r="C39" s="28"/>
      <c r="D39" s="3" t="str">
        <f>IF(ISBLANK(B39), " ", ABS(B39-C39))</f>
        <v xml:space="preserve"> </v>
      </c>
      <c r="E39" s="4" t="str">
        <f>IF(ISBLANK(B39), " ", D39/B39)</f>
        <v xml:space="preserve"> </v>
      </c>
      <c r="F39" s="4"/>
      <c r="G39" s="14"/>
      <c r="H39" s="14"/>
      <c r="I39" s="14"/>
      <c r="J39" s="14"/>
      <c r="K39" s="1"/>
      <c r="L39" s="1"/>
      <c r="M39" s="1"/>
    </row>
    <row r="40" spans="1:13" x14ac:dyDescent="0.3">
      <c r="A40" s="17" t="s">
        <v>37</v>
      </c>
      <c r="B40" s="35"/>
      <c r="C40" s="28"/>
      <c r="D40" s="3" t="str">
        <f>IF(ISBLANK(B40), " ", ABS(B40-C40))</f>
        <v xml:space="preserve"> </v>
      </c>
      <c r="E40" s="4" t="str">
        <f>IF(ISBLANK(B40), " ", D40/B40)</f>
        <v xml:space="preserve"> </v>
      </c>
      <c r="F40" s="4"/>
      <c r="G40" s="14"/>
      <c r="H40" s="14"/>
      <c r="I40" s="14"/>
      <c r="J40" s="14"/>
      <c r="K40" s="1"/>
      <c r="L40" s="1"/>
      <c r="M40" s="1"/>
    </row>
    <row r="41" spans="1:13" x14ac:dyDescent="0.3">
      <c r="A41" s="17" t="s">
        <v>39</v>
      </c>
      <c r="B41" s="35"/>
      <c r="C41" s="28"/>
      <c r="D41" s="3" t="str">
        <f>IF(ISBLANK(B41), " ", ABS(B41-C41))</f>
        <v xml:space="preserve"> </v>
      </c>
      <c r="E41" s="4" t="str">
        <f>IF(ISBLANK(B41), " ", D41/B41)</f>
        <v xml:space="preserve"> </v>
      </c>
      <c r="F41" s="4"/>
      <c r="G41" s="14"/>
      <c r="H41" s="14"/>
      <c r="I41" s="14"/>
      <c r="J41" s="14"/>
      <c r="K41" s="1"/>
      <c r="L41" s="1"/>
      <c r="M41" s="1"/>
    </row>
    <row r="42" spans="1:13" x14ac:dyDescent="0.3">
      <c r="A42" s="17" t="s">
        <v>40</v>
      </c>
      <c r="B42" s="35"/>
      <c r="C42" s="28"/>
      <c r="D42" s="3" t="str">
        <f>IF(ISBLANK(B42), " ", ABS(B42-C42))</f>
        <v xml:space="preserve"> </v>
      </c>
      <c r="E42" s="4" t="str">
        <f>IF(ISBLANK(B42), " ", D42/B42)</f>
        <v xml:space="preserve"> </v>
      </c>
      <c r="F42" s="4"/>
      <c r="G42" s="14"/>
      <c r="H42" s="14"/>
      <c r="I42" s="14"/>
      <c r="J42" s="14"/>
      <c r="K42" s="1"/>
      <c r="L42" s="1"/>
      <c r="M42" s="1"/>
    </row>
    <row r="43" spans="1:13" x14ac:dyDescent="0.3">
      <c r="A43" s="17" t="s">
        <v>41</v>
      </c>
      <c r="B43" s="35"/>
      <c r="C43" s="28"/>
      <c r="D43" s="3" t="str">
        <f>IF(ISBLANK(B43), " ", ABS(B43-C43))</f>
        <v xml:space="preserve"> </v>
      </c>
      <c r="E43" s="4" t="str">
        <f>IF(ISBLANK(B43), " ", D43/B43)</f>
        <v xml:space="preserve"> </v>
      </c>
      <c r="F43" s="4"/>
      <c r="G43" s="14"/>
      <c r="H43" s="14"/>
      <c r="I43" s="14"/>
      <c r="J43" s="14"/>
      <c r="K43" s="1"/>
      <c r="L43" s="1"/>
      <c r="M43" s="1"/>
    </row>
    <row r="44" spans="1:13" x14ac:dyDescent="0.3">
      <c r="A44" s="17" t="s">
        <v>42</v>
      </c>
      <c r="B44" s="35"/>
      <c r="C44" s="28"/>
      <c r="D44" s="3" t="str">
        <f>IF(ISBLANK(B44), " ", ABS(B44-C44))</f>
        <v xml:space="preserve"> </v>
      </c>
      <c r="E44" s="4" t="str">
        <f>IF(ISBLANK(B44), " ", D44/B44)</f>
        <v xml:space="preserve"> </v>
      </c>
      <c r="F44" s="4"/>
      <c r="G44" s="14"/>
      <c r="H44" s="14"/>
      <c r="I44" s="14"/>
      <c r="J44" s="14"/>
      <c r="K44" s="1"/>
      <c r="L44" s="1"/>
      <c r="M44" s="1"/>
    </row>
    <row r="45" spans="1:13" x14ac:dyDescent="0.3">
      <c r="A45" s="17" t="s">
        <v>43</v>
      </c>
      <c r="B45" s="35"/>
      <c r="C45" s="28"/>
      <c r="D45" s="3" t="str">
        <f>IF(ISBLANK(B45), " ", ABS(B45-C45))</f>
        <v xml:space="preserve"> </v>
      </c>
      <c r="E45" s="4" t="str">
        <f>IF(ISBLANK(B45), " ", D45/B45)</f>
        <v xml:space="preserve"> </v>
      </c>
      <c r="F45" s="4"/>
      <c r="G45" s="14"/>
      <c r="H45" s="14"/>
      <c r="I45" s="14"/>
      <c r="J45" s="14"/>
      <c r="K45" s="1"/>
      <c r="L45" s="1"/>
      <c r="M45" s="1"/>
    </row>
    <row r="46" spans="1:13" x14ac:dyDescent="0.3">
      <c r="A46" s="17" t="s">
        <v>44</v>
      </c>
      <c r="B46" s="35"/>
      <c r="C46" s="28"/>
      <c r="D46" s="3" t="str">
        <f>IF(ISBLANK(B46), " ", ABS(B46-C46))</f>
        <v xml:space="preserve"> </v>
      </c>
      <c r="E46" s="4" t="str">
        <f>IF(ISBLANK(B46), " ", D46/B46)</f>
        <v xml:space="preserve"> </v>
      </c>
      <c r="F46" s="4"/>
      <c r="G46" s="14"/>
      <c r="H46" s="14"/>
      <c r="I46" s="14"/>
      <c r="J46" s="14"/>
      <c r="K46" s="1"/>
      <c r="L46" s="1"/>
      <c r="M46" s="1"/>
    </row>
    <row r="47" spans="1:13" x14ac:dyDescent="0.3">
      <c r="A47" s="17" t="s">
        <v>45</v>
      </c>
      <c r="B47" s="35"/>
      <c r="C47" s="28"/>
      <c r="D47" s="3" t="str">
        <f>IF(ISBLANK(B47), " ", ABS(B47-C47))</f>
        <v xml:space="preserve"> </v>
      </c>
      <c r="E47" s="4" t="str">
        <f>IF(ISBLANK(B47), " ", D47/B47)</f>
        <v xml:space="preserve"> </v>
      </c>
      <c r="F47" s="4"/>
      <c r="G47" s="14"/>
      <c r="H47" s="14"/>
      <c r="I47" s="14"/>
      <c r="J47" s="14"/>
      <c r="K47" s="1"/>
      <c r="L47" s="1"/>
      <c r="M47" s="1"/>
    </row>
    <row r="48" spans="1:13" x14ac:dyDescent="0.3">
      <c r="A48" s="17" t="s">
        <v>46</v>
      </c>
      <c r="B48" s="35"/>
      <c r="C48" s="28"/>
      <c r="D48" s="3" t="str">
        <f>IF(ISBLANK(B48), " ", ABS(B48-C48))</f>
        <v xml:space="preserve"> </v>
      </c>
      <c r="E48" s="4" t="str">
        <f>IF(ISBLANK(B48), " ", D48/B48)</f>
        <v xml:space="preserve"> </v>
      </c>
      <c r="F48" s="4"/>
      <c r="G48" s="14"/>
      <c r="H48" s="14"/>
      <c r="I48" s="14"/>
      <c r="J48" s="14"/>
      <c r="K48" s="1"/>
      <c r="L48" s="1"/>
      <c r="M48" s="1"/>
    </row>
    <row r="49" spans="1:13" x14ac:dyDescent="0.3">
      <c r="A49" s="17" t="s">
        <v>47</v>
      </c>
      <c r="B49" s="35"/>
      <c r="C49" s="28"/>
      <c r="D49" s="3" t="str">
        <f>IF(ISBLANK(B49), " ", ABS(B49-C49))</f>
        <v xml:space="preserve"> </v>
      </c>
      <c r="E49" s="4" t="str">
        <f>IF(ISBLANK(B49), " ", D49/B49)</f>
        <v xml:space="preserve"> </v>
      </c>
      <c r="F49" s="4"/>
      <c r="G49" s="14"/>
      <c r="H49" s="14"/>
      <c r="I49" s="14"/>
      <c r="J49" s="14"/>
      <c r="K49" s="1"/>
      <c r="L49" s="1"/>
      <c r="M49" s="1"/>
    </row>
    <row r="50" spans="1:13" x14ac:dyDescent="0.3">
      <c r="A50" s="17" t="s">
        <v>48</v>
      </c>
      <c r="B50" s="35"/>
      <c r="C50" s="28"/>
      <c r="D50" s="3" t="str">
        <f>IF(ISBLANK(B50), " ", ABS(B50-C50))</f>
        <v xml:space="preserve"> </v>
      </c>
      <c r="E50" s="4" t="str">
        <f>IF(ISBLANK(B50), " ", D50/B50)</f>
        <v xml:space="preserve"> </v>
      </c>
      <c r="F50" s="4"/>
      <c r="G50" s="14"/>
      <c r="H50" s="14"/>
      <c r="I50" s="14"/>
      <c r="J50" s="14"/>
      <c r="K50" s="1"/>
      <c r="L50" s="1"/>
      <c r="M50" s="1"/>
    </row>
    <row r="51" spans="1:13" x14ac:dyDescent="0.3">
      <c r="A51" s="17" t="s">
        <v>49</v>
      </c>
      <c r="B51" s="35"/>
      <c r="C51" s="28"/>
      <c r="D51" s="3" t="str">
        <f>IF(ISBLANK(B51), " ", ABS(B51-C51))</f>
        <v xml:space="preserve"> </v>
      </c>
      <c r="E51" s="4" t="str">
        <f>IF(ISBLANK(B51), " ", D51/B51)</f>
        <v xml:space="preserve"> </v>
      </c>
      <c r="F51" s="4"/>
      <c r="G51" s="14"/>
      <c r="H51" s="14"/>
      <c r="I51" s="14"/>
      <c r="J51" s="14"/>
      <c r="K51" s="1"/>
      <c r="L51" s="1"/>
      <c r="M51" s="1"/>
    </row>
    <row r="52" spans="1:13" x14ac:dyDescent="0.3">
      <c r="A52" s="17" t="s">
        <v>50</v>
      </c>
      <c r="B52" s="35"/>
      <c r="C52" s="28"/>
      <c r="D52" s="3" t="str">
        <f>IF(ISBLANK(B52), " ", ABS(B52-C52))</f>
        <v xml:space="preserve"> </v>
      </c>
      <c r="E52" s="4" t="str">
        <f>IF(ISBLANK(B52), " ", D52/B52)</f>
        <v xml:space="preserve"> </v>
      </c>
      <c r="F52" s="4"/>
      <c r="G52" s="14"/>
      <c r="H52" s="14"/>
      <c r="I52" s="14"/>
      <c r="J52" s="14"/>
      <c r="K52" s="1"/>
      <c r="L52" s="1"/>
      <c r="M52" s="1"/>
    </row>
    <row r="53" spans="1:13" x14ac:dyDescent="0.3">
      <c r="A53" s="17" t="s">
        <v>51</v>
      </c>
      <c r="B53" s="35"/>
      <c r="C53" s="28"/>
      <c r="D53" s="3" t="str">
        <f>IF(ISBLANK(B53), " ", ABS(B53-C53))</f>
        <v xml:space="preserve"> </v>
      </c>
      <c r="E53" s="4" t="str">
        <f>IF(ISBLANK(B53), " ", D53/B53)</f>
        <v xml:space="preserve"> </v>
      </c>
      <c r="F53" s="4"/>
      <c r="G53" s="14"/>
      <c r="H53" s="14"/>
      <c r="I53" s="14"/>
      <c r="J53" s="14"/>
      <c r="K53" s="1"/>
      <c r="L53" s="1"/>
      <c r="M53" s="1"/>
    </row>
    <row r="54" spans="1:13" ht="15" thickBot="1" x14ac:dyDescent="0.35">
      <c r="A54" s="17" t="s">
        <v>52</v>
      </c>
      <c r="B54" s="36"/>
      <c r="C54" s="29"/>
      <c r="D54" s="3" t="str">
        <f>IF(ISBLANK(B54), " ", ABS(B54-C54))</f>
        <v xml:space="preserve"> </v>
      </c>
      <c r="E54" s="4" t="str">
        <f>IF(ISBLANK(B54), " ", D54/B54)</f>
        <v xml:space="preserve"> </v>
      </c>
      <c r="F54" s="4"/>
      <c r="G54" s="14"/>
      <c r="H54" s="14"/>
      <c r="I54" s="14"/>
      <c r="J54" s="14"/>
      <c r="K54" s="1"/>
      <c r="L54" s="1"/>
      <c r="M54" s="1"/>
    </row>
    <row r="55" spans="1:13" x14ac:dyDescent="0.3">
      <c r="A55" s="30"/>
      <c r="B55" s="15" t="s">
        <v>54</v>
      </c>
      <c r="C55" s="18">
        <f>COUNTA(B4:B54)</f>
        <v>30</v>
      </c>
      <c r="D55" s="3"/>
      <c r="E55" s="4"/>
      <c r="F55" s="4"/>
      <c r="G55" s="14"/>
      <c r="H55" s="14"/>
      <c r="I55" s="14"/>
      <c r="J55" s="14"/>
      <c r="K55" s="1"/>
      <c r="L55" s="1"/>
      <c r="M55" s="1"/>
    </row>
    <row r="56" spans="1:13" ht="15" thickBot="1" x14ac:dyDescent="0.35">
      <c r="A56" s="31"/>
      <c r="B56" s="19" t="s">
        <v>53</v>
      </c>
      <c r="C56" s="20">
        <f>AVERAGE(E5:E54)</f>
        <v>5.0869169306814101E-2</v>
      </c>
      <c r="D56" s="16"/>
      <c r="E56" s="2"/>
      <c r="F56" s="2"/>
      <c r="G56" s="12"/>
      <c r="H56" s="12"/>
      <c r="I56" s="12"/>
      <c r="J56" s="12"/>
    </row>
    <row r="57" spans="1:13" x14ac:dyDescent="0.3">
      <c r="D57" s="2"/>
      <c r="E57" s="2"/>
      <c r="F57" s="2"/>
      <c r="G57" s="12"/>
      <c r="H57" s="12"/>
      <c r="I57" s="12"/>
      <c r="J57" s="12"/>
    </row>
    <row r="58" spans="1:13" x14ac:dyDescent="0.3">
      <c r="A58" s="6" t="s">
        <v>58</v>
      </c>
      <c r="B58" s="6"/>
      <c r="C58" s="6"/>
      <c r="D58" s="2"/>
      <c r="E58" s="2"/>
      <c r="F58" s="2"/>
      <c r="G58" s="12"/>
      <c r="H58" s="12"/>
      <c r="I58" s="12"/>
      <c r="J58" s="12"/>
    </row>
    <row r="59" spans="1:13" ht="80.400000000000006" customHeight="1" x14ac:dyDescent="0.3">
      <c r="A59" s="7" t="s">
        <v>61</v>
      </c>
      <c r="B59" s="7"/>
      <c r="C59" s="7"/>
      <c r="D59" s="2"/>
      <c r="E59" s="2"/>
      <c r="F59" s="2"/>
      <c r="G59" s="12"/>
      <c r="H59" s="12"/>
      <c r="I59" s="12"/>
      <c r="J59" s="12"/>
    </row>
    <row r="60" spans="1:13" x14ac:dyDescent="0.3">
      <c r="B60" s="5"/>
      <c r="C60" s="5"/>
      <c r="D60" s="2"/>
      <c r="E60" s="2"/>
      <c r="F60" s="2"/>
      <c r="G60" s="12"/>
      <c r="H60" s="12"/>
      <c r="I60" s="12"/>
      <c r="J60" s="12"/>
    </row>
    <row r="61" spans="1:13" ht="46.2" customHeight="1" x14ac:dyDescent="0.3">
      <c r="A61" s="8" t="s">
        <v>59</v>
      </c>
      <c r="B61" s="8"/>
      <c r="C61" s="8"/>
      <c r="D61" s="2"/>
      <c r="E61" s="2"/>
      <c r="F61" s="2"/>
      <c r="G61" s="12"/>
      <c r="H61" s="12"/>
      <c r="I61" s="12"/>
      <c r="J61" s="12"/>
    </row>
    <row r="62" spans="1:13" x14ac:dyDescent="0.3">
      <c r="B62" s="5"/>
      <c r="C62" s="5"/>
      <c r="D62" s="2"/>
      <c r="E62" s="2"/>
      <c r="F62" s="2"/>
      <c r="G62" s="12"/>
      <c r="H62" s="12"/>
      <c r="I62" s="12"/>
      <c r="J62" s="12"/>
    </row>
    <row r="63" spans="1:13" x14ac:dyDescent="0.3">
      <c r="A63" s="6" t="s">
        <v>1</v>
      </c>
      <c r="B63" s="6"/>
      <c r="C63" s="6"/>
      <c r="D63" s="2"/>
      <c r="E63" s="2"/>
      <c r="F63" s="2"/>
      <c r="G63" s="12"/>
      <c r="H63" s="12"/>
      <c r="I63" s="12"/>
      <c r="J63" s="12"/>
    </row>
    <row r="64" spans="1:13" ht="33.6" customHeight="1" x14ac:dyDescent="0.3">
      <c r="A64" s="7" t="s">
        <v>60</v>
      </c>
      <c r="B64" s="7"/>
      <c r="C64" s="7"/>
      <c r="D64" s="2"/>
      <c r="E64" s="2"/>
      <c r="F64" s="2"/>
      <c r="G64" s="12"/>
      <c r="H64" s="12"/>
      <c r="I64" s="12"/>
      <c r="J64" s="12"/>
    </row>
    <row r="65" spans="1:10" ht="337.2" customHeight="1" x14ac:dyDescent="0.3">
      <c r="A65" s="2"/>
      <c r="B65" s="2"/>
      <c r="C65" s="2"/>
      <c r="D65" s="2"/>
      <c r="E65" s="2"/>
      <c r="F65" s="2"/>
      <c r="G65" s="12"/>
      <c r="H65" s="12"/>
      <c r="I65" s="12"/>
      <c r="J65" s="12"/>
    </row>
  </sheetData>
  <sheetProtection algorithmName="SHA-512" hashValue="9XcS1HXiBr2Q6cjaTEBfAvSsgd1ZE7Tk0+cDt7x/Ea+vWkby0hRXd5PwR99RaIZMTjxC52L+pvUzDXs5g+v9OA==" saltValue="9W439+ixnGj6cddsRNjRpg==" spinCount="100000" sheet="1" objects="1" scenarios="1" selectLockedCells="1"/>
  <mergeCells count="8">
    <mergeCell ref="A61:C61"/>
    <mergeCell ref="A63:C63"/>
    <mergeCell ref="A64:C64"/>
    <mergeCell ref="A1:C1"/>
    <mergeCell ref="A2:C2"/>
    <mergeCell ref="A3:C3"/>
    <mergeCell ref="A58:C58"/>
    <mergeCell ref="A59:C59"/>
  </mergeCells>
  <conditionalFormatting sqref="C38:C54">
    <cfRule type="colorScale" priority="8">
      <colorScale>
        <cfvo type="min"/>
        <cfvo type="max"/>
        <color rgb="FFFCFCFF"/>
        <color rgb="FF63BE7B"/>
      </colorScale>
    </cfRule>
  </conditionalFormatting>
  <conditionalFormatting sqref="B5:C54">
    <cfRule type="colorScale" priority="3">
      <colorScale>
        <cfvo type="min"/>
        <cfvo type="max"/>
        <color rgb="FFFCFCFF"/>
        <color rgb="FF63BE7B"/>
      </colorScale>
    </cfRule>
  </conditionalFormatting>
  <conditionalFormatting sqref="C56">
    <cfRule type="cellIs" dxfId="1" priority="1" operator="greaterThan">
      <formula>0.15</formula>
    </cfRule>
    <cfRule type="cellIs" dxfId="0" priority="2" operator="lessThan">
      <formula>0.151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2016-10-18T20:26:03Z</dcterms:modified>
</cp:coreProperties>
</file>